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Informacja" sheetId="1" r:id="rId1"/>
  </sheets>
  <definedNames>
    <definedName name="_xlnm.Print_Titles" localSheetId="0">'Informacja'!$1:$13</definedName>
  </definedNames>
  <calcPr fullCalcOnLoad="1"/>
</workbook>
</file>

<file path=xl/sharedStrings.xml><?xml version="1.0" encoding="utf-8"?>
<sst xmlns="http://schemas.openxmlformats.org/spreadsheetml/2006/main" count="125" uniqueCount="113">
  <si>
    <t>liczba miejsc</t>
  </si>
  <si>
    <r>
      <t>powierzchnia - ogółem [m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]</t>
    </r>
  </si>
  <si>
    <t>Ogółem</t>
  </si>
  <si>
    <t>z tego:</t>
  </si>
  <si>
    <t>Kod teryt.</t>
  </si>
  <si>
    <t>Nazwa jednostki</t>
  </si>
  <si>
    <t>Liczba mieszkańców</t>
  </si>
  <si>
    <t>powiat bielski</t>
  </si>
  <si>
    <t>240201</t>
  </si>
  <si>
    <t>m. Szczyrk</t>
  </si>
  <si>
    <t>240202</t>
  </si>
  <si>
    <t>gm. Bestwina</t>
  </si>
  <si>
    <t>240203</t>
  </si>
  <si>
    <t>gm. Buczkowice</t>
  </si>
  <si>
    <t>240204</t>
  </si>
  <si>
    <t>gm. Czechowice-Dziedzice</t>
  </si>
  <si>
    <t>240205</t>
  </si>
  <si>
    <t>gm. Jasienica</t>
  </si>
  <si>
    <t>240206</t>
  </si>
  <si>
    <t>gm. Jaworze</t>
  </si>
  <si>
    <t>240207</t>
  </si>
  <si>
    <t>gm. Kozy</t>
  </si>
  <si>
    <t>240208</t>
  </si>
  <si>
    <t>gm. Porąbka</t>
  </si>
  <si>
    <t>240209</t>
  </si>
  <si>
    <t>gm. Wilamowice</t>
  </si>
  <si>
    <t>240210</t>
  </si>
  <si>
    <t>gm. Wilkowice</t>
  </si>
  <si>
    <t>powiat cieszyński</t>
  </si>
  <si>
    <t>240301</t>
  </si>
  <si>
    <t>m. Cieszyn</t>
  </si>
  <si>
    <t>240302</t>
  </si>
  <si>
    <t>m. Ustroń</t>
  </si>
  <si>
    <t>240303</t>
  </si>
  <si>
    <t>m. Wisła</t>
  </si>
  <si>
    <t>240304</t>
  </si>
  <si>
    <t>gm. Brenna</t>
  </si>
  <si>
    <t>240305</t>
  </si>
  <si>
    <t>gm. Chybie</t>
  </si>
  <si>
    <t>240306</t>
  </si>
  <si>
    <t>gm. Dębowiec</t>
  </si>
  <si>
    <t>240307</t>
  </si>
  <si>
    <t>gm. Goleszów</t>
  </si>
  <si>
    <t>240308</t>
  </si>
  <si>
    <t>gm. Hażlach</t>
  </si>
  <si>
    <t>240309</t>
  </si>
  <si>
    <t>gm. Istebna</t>
  </si>
  <si>
    <t>240310</t>
  </si>
  <si>
    <t>gm. Skoczów</t>
  </si>
  <si>
    <t>240311</t>
  </si>
  <si>
    <t>gm. Strumień</t>
  </si>
  <si>
    <t>240312</t>
  </si>
  <si>
    <t>gm. Zebrzydowice</t>
  </si>
  <si>
    <t>powiat pszczyński</t>
  </si>
  <si>
    <t>241001</t>
  </si>
  <si>
    <t>gm. Goczałkowice-Zdrój</t>
  </si>
  <si>
    <t>241002</t>
  </si>
  <si>
    <t>gm. Kobiór</t>
  </si>
  <si>
    <t>241003</t>
  </si>
  <si>
    <t>gm. Miedźna</t>
  </si>
  <si>
    <t>241004</t>
  </si>
  <si>
    <t>gm. Pawłowice</t>
  </si>
  <si>
    <t>241005</t>
  </si>
  <si>
    <t>gm. Pszczyna</t>
  </si>
  <si>
    <t>241006</t>
  </si>
  <si>
    <t>gm. Suszec</t>
  </si>
  <si>
    <t>powiat żywiecki</t>
  </si>
  <si>
    <t>241701</t>
  </si>
  <si>
    <t>m. Żywiec</t>
  </si>
  <si>
    <t>241702</t>
  </si>
  <si>
    <t>gm. Czernichów</t>
  </si>
  <si>
    <t>241703</t>
  </si>
  <si>
    <t>gm. Gilowice</t>
  </si>
  <si>
    <t>241704</t>
  </si>
  <si>
    <t>gm. Jeleśnia</t>
  </si>
  <si>
    <t>241705</t>
  </si>
  <si>
    <t>gm. Koszarawa</t>
  </si>
  <si>
    <t>241706</t>
  </si>
  <si>
    <t>gm. Lipowa</t>
  </si>
  <si>
    <t>241707</t>
  </si>
  <si>
    <t>gm. Łękawica</t>
  </si>
  <si>
    <t>241708</t>
  </si>
  <si>
    <t>gm. Łodygowice</t>
  </si>
  <si>
    <t>241709</t>
  </si>
  <si>
    <t>gm. Milówka</t>
  </si>
  <si>
    <t>241710</t>
  </si>
  <si>
    <t>gm. Radziechowy-Wieprz</t>
  </si>
  <si>
    <t>241711</t>
  </si>
  <si>
    <t>gm. Rajcza</t>
  </si>
  <si>
    <t>241712</t>
  </si>
  <si>
    <t>gm. Ślemień</t>
  </si>
  <si>
    <t>241713</t>
  </si>
  <si>
    <t>gm. Świnna</t>
  </si>
  <si>
    <t>241714</t>
  </si>
  <si>
    <t>gm. Ujsoły</t>
  </si>
  <si>
    <t>241715</t>
  </si>
  <si>
    <t>gm. Węgierska Górka</t>
  </si>
  <si>
    <t>246101</t>
  </si>
  <si>
    <t>m. Bielsko-Biała</t>
  </si>
  <si>
    <t>Razem</t>
  </si>
  <si>
    <t>Numer kolejny gminy</t>
  </si>
  <si>
    <t>x</t>
  </si>
  <si>
    <t>Krajowe Biuro Wyborcze</t>
  </si>
  <si>
    <t>Delegatura w Bielsku-Białej</t>
  </si>
  <si>
    <t>DBB-5102-5/11</t>
  </si>
  <si>
    <t>na 10 000 mieszkańców</t>
  </si>
  <si>
    <t>wszystkich komitetów wyborczych w wyborach do Sejmu RP i do Senatu RP, wyznaczonych na niedzielę 9 października 2011 r.,</t>
  </si>
  <si>
    <t>na obszarze powiatu: bielskiego, cieszyńskiego, pszczyńskiego, żywieckiego i miasta na prawach powiatu - Bielska-Białej</t>
  </si>
  <si>
    <t>plakatowanie urzędowych obwieszczeń wyborczych</t>
  </si>
  <si>
    <t>plakatowanie urzędowych obwieszczeń wyborczych i plakatów wszystkich komitetów wyborczych</t>
  </si>
  <si>
    <t>umieszczanie plakatów komitetów wyborczych</t>
  </si>
  <si>
    <t>Bielsko-Biała, dnia 22 września 2011 r.</t>
  </si>
  <si>
    <t>Informacja o przewidywanych miejscach przeznaczonych na bezpłatne umieszczanie urzędowych obwieszczeń wyborczych i plakatów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</si>
</sst>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A4" sqref="A4"/>
    </sheetView>
  </sheetViews>
  <sheetFormatPr defaultColWidth="9.140625" defaultRowHeight="12.75"/>
  <cols>
    <col min="1" max="1" width="4.8515625" style="0" customWidth="1"/>
    <col min="2" max="2" width="8.8515625" style="0" customWidth="1"/>
    <col min="3" max="3" width="30.00390625" style="0" customWidth="1"/>
    <col min="4" max="4" width="16.57421875" style="0" customWidth="1"/>
    <col min="5" max="5" width="8.7109375" style="0" customWidth="1"/>
    <col min="6" max="6" width="14.140625" style="0" customWidth="1"/>
    <col min="7" max="7" width="8.7109375" style="0" customWidth="1"/>
    <col min="8" max="8" width="14.140625" style="0" customWidth="1"/>
    <col min="9" max="9" width="8.7109375" style="0" customWidth="1"/>
    <col min="10" max="10" width="14.140625" style="0" customWidth="1"/>
    <col min="11" max="11" width="8.7109375" style="0" customWidth="1"/>
    <col min="12" max="12" width="14.140625" style="0" customWidth="1"/>
    <col min="13" max="14" width="15.7109375" style="0" customWidth="1"/>
    <col min="15" max="16384" width="11.421875" style="0" customWidth="1"/>
  </cols>
  <sheetData>
    <row r="1" spans="1:12" ht="15">
      <c r="A1" s="8" t="s">
        <v>102</v>
      </c>
      <c r="B1" s="8"/>
      <c r="C1" s="8"/>
      <c r="H1" s="8"/>
      <c r="J1" s="8"/>
      <c r="K1" s="8"/>
      <c r="L1" s="8" t="s">
        <v>111</v>
      </c>
    </row>
    <row r="2" spans="1:3" ht="15">
      <c r="A2" s="8" t="s">
        <v>103</v>
      </c>
      <c r="B2" s="8"/>
      <c r="C2" s="8"/>
    </row>
    <row r="3" spans="1:3" ht="15">
      <c r="A3" s="8" t="s">
        <v>104</v>
      </c>
      <c r="B3" s="8"/>
      <c r="C3" s="8"/>
    </row>
    <row r="5" spans="1:14" ht="15">
      <c r="A5" s="27" t="s">
        <v>112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15">
      <c r="A6" s="27" t="s">
        <v>106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2:12" ht="1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5">
      <c r="A8" s="27" t="s">
        <v>107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2:12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2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4" ht="45" customHeight="1">
      <c r="A11" s="31" t="s">
        <v>100</v>
      </c>
      <c r="B11" s="23" t="s">
        <v>4</v>
      </c>
      <c r="C11" s="23" t="s">
        <v>5</v>
      </c>
      <c r="D11" s="23" t="s">
        <v>6</v>
      </c>
      <c r="E11" s="29" t="s">
        <v>2</v>
      </c>
      <c r="F11" s="30"/>
      <c r="G11" s="29" t="s">
        <v>3</v>
      </c>
      <c r="H11" s="32"/>
      <c r="I11" s="32"/>
      <c r="J11" s="32"/>
      <c r="K11" s="32"/>
      <c r="L11" s="30"/>
      <c r="M11" s="29" t="s">
        <v>2</v>
      </c>
      <c r="N11" s="30"/>
    </row>
    <row r="12" spans="1:14" ht="110.25" customHeight="1">
      <c r="A12" s="31"/>
      <c r="B12" s="24"/>
      <c r="C12" s="24"/>
      <c r="D12" s="24"/>
      <c r="E12" s="23" t="s">
        <v>0</v>
      </c>
      <c r="F12" s="23" t="s">
        <v>1</v>
      </c>
      <c r="G12" s="20" t="s">
        <v>108</v>
      </c>
      <c r="H12" s="22"/>
      <c r="I12" s="20" t="s">
        <v>109</v>
      </c>
      <c r="J12" s="22"/>
      <c r="K12" s="20" t="s">
        <v>110</v>
      </c>
      <c r="L12" s="22"/>
      <c r="M12" s="13" t="s">
        <v>0</v>
      </c>
      <c r="N12" s="13" t="s">
        <v>1</v>
      </c>
    </row>
    <row r="13" spans="1:14" ht="45" customHeight="1">
      <c r="A13" s="31"/>
      <c r="B13" s="25"/>
      <c r="C13" s="25"/>
      <c r="D13" s="25"/>
      <c r="E13" s="26"/>
      <c r="F13" s="26"/>
      <c r="G13" s="6" t="s">
        <v>0</v>
      </c>
      <c r="H13" s="6" t="s">
        <v>1</v>
      </c>
      <c r="I13" s="6" t="s">
        <v>0</v>
      </c>
      <c r="J13" s="6" t="s">
        <v>1</v>
      </c>
      <c r="K13" s="7" t="s">
        <v>0</v>
      </c>
      <c r="L13" s="5" t="s">
        <v>1</v>
      </c>
      <c r="M13" s="20" t="s">
        <v>105</v>
      </c>
      <c r="N13" s="21"/>
    </row>
    <row r="14" spans="1:14" ht="30" customHeight="1">
      <c r="A14" s="16" t="s">
        <v>101</v>
      </c>
      <c r="B14" s="2">
        <v>240200</v>
      </c>
      <c r="C14" s="9" t="s">
        <v>7</v>
      </c>
      <c r="D14" s="3">
        <f>SUM(D15:D24)</f>
        <v>154978</v>
      </c>
      <c r="E14" s="3">
        <f>G14+I14+K14</f>
        <v>232</v>
      </c>
      <c r="F14" s="19">
        <f>H14+J14+L14</f>
        <v>458.48</v>
      </c>
      <c r="G14" s="3">
        <f aca="true" t="shared" si="0" ref="G14:L14">SUM(G15:G24)</f>
        <v>10</v>
      </c>
      <c r="H14" s="19">
        <f t="shared" si="0"/>
        <v>13</v>
      </c>
      <c r="I14" s="3">
        <f t="shared" si="0"/>
        <v>217</v>
      </c>
      <c r="J14" s="19">
        <f t="shared" si="0"/>
        <v>436.48</v>
      </c>
      <c r="K14" s="3">
        <f t="shared" si="0"/>
        <v>5</v>
      </c>
      <c r="L14" s="19">
        <f t="shared" si="0"/>
        <v>9</v>
      </c>
      <c r="M14" s="17">
        <f>E14/D14*10000</f>
        <v>14.969866690756108</v>
      </c>
      <c r="N14" s="18">
        <f>F14/D14*10000</f>
        <v>29.583553794732158</v>
      </c>
    </row>
    <row r="15" spans="1:14" ht="30" customHeight="1">
      <c r="A15" s="16">
        <v>1</v>
      </c>
      <c r="B15" s="2" t="s">
        <v>8</v>
      </c>
      <c r="C15" s="3" t="s">
        <v>9</v>
      </c>
      <c r="D15" s="3">
        <v>5672</v>
      </c>
      <c r="E15" s="3">
        <f aca="true" t="shared" si="1" ref="E15:E62">G15+I15+K15</f>
        <v>13</v>
      </c>
      <c r="F15" s="19">
        <f aca="true" t="shared" si="2" ref="F15:F62">H15+J15+L15</f>
        <v>48</v>
      </c>
      <c r="G15" s="3">
        <v>0</v>
      </c>
      <c r="H15" s="19">
        <v>0</v>
      </c>
      <c r="I15" s="3">
        <v>13</v>
      </c>
      <c r="J15" s="19">
        <v>48</v>
      </c>
      <c r="K15" s="3">
        <v>0</v>
      </c>
      <c r="L15" s="19">
        <v>0</v>
      </c>
      <c r="M15" s="17">
        <f>E15/D15*10000</f>
        <v>22.919605077574047</v>
      </c>
      <c r="N15" s="18">
        <f>F15/D15*10000</f>
        <v>84.6262341325811</v>
      </c>
    </row>
    <row r="16" spans="1:14" ht="30" customHeight="1">
      <c r="A16" s="16">
        <v>2</v>
      </c>
      <c r="B16" s="2" t="s">
        <v>10</v>
      </c>
      <c r="C16" s="3" t="s">
        <v>11</v>
      </c>
      <c r="D16" s="3">
        <v>10851</v>
      </c>
      <c r="E16" s="3">
        <f t="shared" si="1"/>
        <v>16</v>
      </c>
      <c r="F16" s="19">
        <f t="shared" si="2"/>
        <v>35</v>
      </c>
      <c r="G16" s="3">
        <v>0</v>
      </c>
      <c r="H16" s="19">
        <v>0</v>
      </c>
      <c r="I16" s="3">
        <v>16</v>
      </c>
      <c r="J16" s="19">
        <v>35</v>
      </c>
      <c r="K16" s="3">
        <v>0</v>
      </c>
      <c r="L16" s="19">
        <v>0</v>
      </c>
      <c r="M16" s="17">
        <f aca="true" t="shared" si="3" ref="M16:M62">E16/D16*10000</f>
        <v>14.74518477559672</v>
      </c>
      <c r="N16" s="18">
        <f aca="true" t="shared" si="4" ref="N16:N62">F16/D16*10000</f>
        <v>32.25509169661782</v>
      </c>
    </row>
    <row r="17" spans="1:14" ht="30" customHeight="1">
      <c r="A17" s="16">
        <v>3</v>
      </c>
      <c r="B17" s="2" t="s">
        <v>12</v>
      </c>
      <c r="C17" s="3" t="s">
        <v>13</v>
      </c>
      <c r="D17" s="3">
        <v>10781</v>
      </c>
      <c r="E17" s="3">
        <f t="shared" si="1"/>
        <v>16</v>
      </c>
      <c r="F17" s="19">
        <f t="shared" si="2"/>
        <v>8.48</v>
      </c>
      <c r="G17" s="3">
        <v>0</v>
      </c>
      <c r="H17" s="19">
        <v>0</v>
      </c>
      <c r="I17" s="3">
        <v>16</v>
      </c>
      <c r="J17" s="19">
        <v>8.48</v>
      </c>
      <c r="K17" s="3">
        <v>0</v>
      </c>
      <c r="L17" s="19">
        <v>0</v>
      </c>
      <c r="M17" s="17">
        <f t="shared" si="3"/>
        <v>14.840923847509508</v>
      </c>
      <c r="N17" s="18">
        <f t="shared" si="4"/>
        <v>7.86568963918004</v>
      </c>
    </row>
    <row r="18" spans="1:14" ht="30" customHeight="1">
      <c r="A18" s="16">
        <v>4</v>
      </c>
      <c r="B18" s="2" t="s">
        <v>14</v>
      </c>
      <c r="C18" s="3" t="s">
        <v>15</v>
      </c>
      <c r="D18" s="3">
        <v>43307</v>
      </c>
      <c r="E18" s="3">
        <f t="shared" si="1"/>
        <v>22</v>
      </c>
      <c r="F18" s="19">
        <f t="shared" si="2"/>
        <v>133</v>
      </c>
      <c r="G18" s="3">
        <v>0</v>
      </c>
      <c r="H18" s="19">
        <v>0</v>
      </c>
      <c r="I18" s="3">
        <v>22</v>
      </c>
      <c r="J18" s="19">
        <v>133</v>
      </c>
      <c r="K18" s="3">
        <v>0</v>
      </c>
      <c r="L18" s="19">
        <v>0</v>
      </c>
      <c r="M18" s="17">
        <f t="shared" si="3"/>
        <v>5.080010160020319</v>
      </c>
      <c r="N18" s="18">
        <f t="shared" si="4"/>
        <v>30.710970512850114</v>
      </c>
    </row>
    <row r="19" spans="1:14" ht="30" customHeight="1">
      <c r="A19" s="16">
        <v>5</v>
      </c>
      <c r="B19" s="2" t="s">
        <v>16</v>
      </c>
      <c r="C19" s="3" t="s">
        <v>17</v>
      </c>
      <c r="D19" s="3">
        <v>21940</v>
      </c>
      <c r="E19" s="3">
        <f t="shared" si="1"/>
        <v>41</v>
      </c>
      <c r="F19" s="19">
        <f t="shared" si="2"/>
        <v>50</v>
      </c>
      <c r="G19" s="3">
        <v>0</v>
      </c>
      <c r="H19" s="19">
        <v>0</v>
      </c>
      <c r="I19" s="3">
        <v>41</v>
      </c>
      <c r="J19" s="19">
        <v>50</v>
      </c>
      <c r="K19" s="3">
        <v>0</v>
      </c>
      <c r="L19" s="19">
        <v>0</v>
      </c>
      <c r="M19" s="17">
        <f t="shared" si="3"/>
        <v>18.6873290793072</v>
      </c>
      <c r="N19" s="18">
        <f t="shared" si="4"/>
        <v>22.789425706472194</v>
      </c>
    </row>
    <row r="20" spans="1:14" ht="30" customHeight="1">
      <c r="A20" s="16">
        <v>6</v>
      </c>
      <c r="B20" s="2" t="s">
        <v>18</v>
      </c>
      <c r="C20" s="3" t="s">
        <v>19</v>
      </c>
      <c r="D20" s="3">
        <v>6521</v>
      </c>
      <c r="E20" s="3">
        <f t="shared" si="1"/>
        <v>23</v>
      </c>
      <c r="F20" s="19">
        <f t="shared" si="2"/>
        <v>36</v>
      </c>
      <c r="G20" s="3">
        <v>10</v>
      </c>
      <c r="H20" s="19">
        <v>13</v>
      </c>
      <c r="I20" s="3">
        <v>8</v>
      </c>
      <c r="J20" s="19">
        <v>14</v>
      </c>
      <c r="K20" s="3">
        <v>5</v>
      </c>
      <c r="L20" s="19">
        <v>9</v>
      </c>
      <c r="M20" s="17">
        <f t="shared" si="3"/>
        <v>35.27066400858764</v>
      </c>
      <c r="N20" s="18">
        <f t="shared" si="4"/>
        <v>55.2062567090937</v>
      </c>
    </row>
    <row r="21" spans="1:14" ht="30" customHeight="1">
      <c r="A21" s="16">
        <v>7</v>
      </c>
      <c r="B21" s="2" t="s">
        <v>20</v>
      </c>
      <c r="C21" s="3" t="s">
        <v>21</v>
      </c>
      <c r="D21" s="3">
        <v>12095</v>
      </c>
      <c r="E21" s="3">
        <f t="shared" si="1"/>
        <v>16</v>
      </c>
      <c r="F21" s="19">
        <f t="shared" si="2"/>
        <v>22</v>
      </c>
      <c r="G21" s="3">
        <v>0</v>
      </c>
      <c r="H21" s="19">
        <v>0</v>
      </c>
      <c r="I21" s="3">
        <v>16</v>
      </c>
      <c r="J21" s="19">
        <v>22</v>
      </c>
      <c r="K21" s="3">
        <v>0</v>
      </c>
      <c r="L21" s="19">
        <v>0</v>
      </c>
      <c r="M21" s="17">
        <f t="shared" si="3"/>
        <v>13.22860686233981</v>
      </c>
      <c r="N21" s="18">
        <f t="shared" si="4"/>
        <v>18.18933443571724</v>
      </c>
    </row>
    <row r="22" spans="1:14" ht="30" customHeight="1">
      <c r="A22" s="16">
        <v>8</v>
      </c>
      <c r="B22" s="2" t="s">
        <v>22</v>
      </c>
      <c r="C22" s="3" t="s">
        <v>23</v>
      </c>
      <c r="D22" s="3">
        <v>15237</v>
      </c>
      <c r="E22" s="3">
        <f t="shared" si="1"/>
        <v>35</v>
      </c>
      <c r="F22" s="19">
        <f t="shared" si="2"/>
        <v>26</v>
      </c>
      <c r="G22" s="3">
        <v>0</v>
      </c>
      <c r="H22" s="19">
        <v>0</v>
      </c>
      <c r="I22" s="3">
        <v>35</v>
      </c>
      <c r="J22" s="19">
        <v>26</v>
      </c>
      <c r="K22" s="3">
        <v>0</v>
      </c>
      <c r="L22" s="19">
        <v>0</v>
      </c>
      <c r="M22" s="17">
        <f t="shared" si="3"/>
        <v>22.9704009975717</v>
      </c>
      <c r="N22" s="18">
        <f t="shared" si="4"/>
        <v>17.063726455338976</v>
      </c>
    </row>
    <row r="23" spans="1:14" ht="30" customHeight="1">
      <c r="A23" s="16">
        <v>9</v>
      </c>
      <c r="B23" s="2" t="s">
        <v>24</v>
      </c>
      <c r="C23" s="3" t="s">
        <v>25</v>
      </c>
      <c r="D23" s="3">
        <v>16008</v>
      </c>
      <c r="E23" s="3">
        <f t="shared" si="1"/>
        <v>30</v>
      </c>
      <c r="F23" s="19">
        <f t="shared" si="2"/>
        <v>50</v>
      </c>
      <c r="G23" s="3">
        <v>0</v>
      </c>
      <c r="H23" s="19">
        <v>0</v>
      </c>
      <c r="I23" s="3">
        <v>30</v>
      </c>
      <c r="J23" s="19">
        <v>50</v>
      </c>
      <c r="K23" s="3">
        <v>0</v>
      </c>
      <c r="L23" s="19">
        <v>0</v>
      </c>
      <c r="M23" s="17">
        <f t="shared" si="3"/>
        <v>18.740629685157423</v>
      </c>
      <c r="N23" s="18">
        <f t="shared" si="4"/>
        <v>31.2343828085957</v>
      </c>
    </row>
    <row r="24" spans="1:14" ht="30" customHeight="1">
      <c r="A24" s="16">
        <v>10</v>
      </c>
      <c r="B24" s="2" t="s">
        <v>26</v>
      </c>
      <c r="C24" s="3" t="s">
        <v>27</v>
      </c>
      <c r="D24" s="3">
        <v>12566</v>
      </c>
      <c r="E24" s="3">
        <f t="shared" si="1"/>
        <v>20</v>
      </c>
      <c r="F24" s="19">
        <f t="shared" si="2"/>
        <v>50</v>
      </c>
      <c r="G24" s="3">
        <v>0</v>
      </c>
      <c r="H24" s="19">
        <v>0</v>
      </c>
      <c r="I24" s="3">
        <v>20</v>
      </c>
      <c r="J24" s="19">
        <v>50</v>
      </c>
      <c r="K24" s="3">
        <v>0</v>
      </c>
      <c r="L24" s="19">
        <v>0</v>
      </c>
      <c r="M24" s="17">
        <f t="shared" si="3"/>
        <v>15.915963711602737</v>
      </c>
      <c r="N24" s="18">
        <f t="shared" si="4"/>
        <v>39.78990927900684</v>
      </c>
    </row>
    <row r="25" spans="1:14" ht="30" customHeight="1">
      <c r="A25" s="16" t="s">
        <v>101</v>
      </c>
      <c r="B25" s="2">
        <v>240300</v>
      </c>
      <c r="C25" s="9" t="s">
        <v>28</v>
      </c>
      <c r="D25" s="3">
        <f>SUM(D26:D37)</f>
        <v>172016</v>
      </c>
      <c r="E25" s="3">
        <f t="shared" si="1"/>
        <v>349</v>
      </c>
      <c r="F25" s="19">
        <f t="shared" si="2"/>
        <v>694.6600000000001</v>
      </c>
      <c r="G25" s="3">
        <f aca="true" t="shared" si="5" ref="G25:L25">SUM(G26:G37)</f>
        <v>56</v>
      </c>
      <c r="H25" s="19">
        <f t="shared" si="5"/>
        <v>195.4</v>
      </c>
      <c r="I25" s="3">
        <f t="shared" si="5"/>
        <v>220</v>
      </c>
      <c r="J25" s="19">
        <f t="shared" si="5"/>
        <v>367.2</v>
      </c>
      <c r="K25" s="3">
        <f t="shared" si="5"/>
        <v>73</v>
      </c>
      <c r="L25" s="19">
        <f t="shared" si="5"/>
        <v>132.06</v>
      </c>
      <c r="M25" s="17">
        <f t="shared" si="3"/>
        <v>20.288810343223883</v>
      </c>
      <c r="N25" s="18">
        <f t="shared" si="4"/>
        <v>40.38345270207423</v>
      </c>
    </row>
    <row r="26" spans="1:14" ht="30" customHeight="1">
      <c r="A26" s="16">
        <v>11</v>
      </c>
      <c r="B26" s="2" t="s">
        <v>29</v>
      </c>
      <c r="C26" s="3" t="s">
        <v>30</v>
      </c>
      <c r="D26" s="3">
        <v>34185</v>
      </c>
      <c r="E26" s="3">
        <f t="shared" si="1"/>
        <v>34</v>
      </c>
      <c r="F26" s="19">
        <f t="shared" si="2"/>
        <v>90</v>
      </c>
      <c r="G26" s="3">
        <v>10</v>
      </c>
      <c r="H26" s="19">
        <v>35</v>
      </c>
      <c r="I26" s="3">
        <v>11</v>
      </c>
      <c r="J26" s="19">
        <v>40</v>
      </c>
      <c r="K26" s="3">
        <v>13</v>
      </c>
      <c r="L26" s="19">
        <v>15</v>
      </c>
      <c r="M26" s="17">
        <f t="shared" si="3"/>
        <v>9.945882697089367</v>
      </c>
      <c r="N26" s="18">
        <f t="shared" si="4"/>
        <v>26.327336551118915</v>
      </c>
    </row>
    <row r="27" spans="1:14" ht="30" customHeight="1">
      <c r="A27" s="16">
        <v>12</v>
      </c>
      <c r="B27" s="2" t="s">
        <v>31</v>
      </c>
      <c r="C27" s="3" t="s">
        <v>32</v>
      </c>
      <c r="D27" s="3">
        <v>15514</v>
      </c>
      <c r="E27" s="3">
        <f t="shared" si="1"/>
        <v>23</v>
      </c>
      <c r="F27" s="19">
        <f t="shared" si="2"/>
        <v>69</v>
      </c>
      <c r="G27" s="3">
        <v>15</v>
      </c>
      <c r="H27" s="19">
        <v>39</v>
      </c>
      <c r="I27" s="3">
        <v>1</v>
      </c>
      <c r="J27" s="19">
        <v>6</v>
      </c>
      <c r="K27" s="3">
        <v>7</v>
      </c>
      <c r="L27" s="19">
        <v>24</v>
      </c>
      <c r="M27" s="17">
        <f t="shared" si="3"/>
        <v>14.825319066649477</v>
      </c>
      <c r="N27" s="18">
        <f t="shared" si="4"/>
        <v>44.47595719994844</v>
      </c>
    </row>
    <row r="28" spans="1:14" ht="30" customHeight="1">
      <c r="A28" s="16">
        <v>13</v>
      </c>
      <c r="B28" s="2" t="s">
        <v>33</v>
      </c>
      <c r="C28" s="3" t="s">
        <v>34</v>
      </c>
      <c r="D28" s="3">
        <v>11239</v>
      </c>
      <c r="E28" s="3">
        <f t="shared" si="1"/>
        <v>40</v>
      </c>
      <c r="F28" s="19">
        <f t="shared" si="2"/>
        <v>40</v>
      </c>
      <c r="G28" s="3">
        <v>0</v>
      </c>
      <c r="H28" s="19">
        <v>0</v>
      </c>
      <c r="I28" s="3">
        <v>40</v>
      </c>
      <c r="J28" s="19">
        <v>40</v>
      </c>
      <c r="K28" s="3">
        <v>0</v>
      </c>
      <c r="L28" s="19">
        <v>0</v>
      </c>
      <c r="M28" s="17">
        <f t="shared" si="3"/>
        <v>35.59035501379126</v>
      </c>
      <c r="N28" s="18">
        <f t="shared" si="4"/>
        <v>35.59035501379126</v>
      </c>
    </row>
    <row r="29" spans="1:14" ht="30" customHeight="1">
      <c r="A29" s="16">
        <v>14</v>
      </c>
      <c r="B29" s="2" t="s">
        <v>35</v>
      </c>
      <c r="C29" s="3" t="s">
        <v>36</v>
      </c>
      <c r="D29" s="3">
        <v>10591</v>
      </c>
      <c r="E29" s="3">
        <f t="shared" si="1"/>
        <v>24</v>
      </c>
      <c r="F29" s="19">
        <f t="shared" si="2"/>
        <v>24</v>
      </c>
      <c r="G29" s="3">
        <v>0</v>
      </c>
      <c r="H29" s="19">
        <v>0</v>
      </c>
      <c r="I29" s="3">
        <v>24</v>
      </c>
      <c r="J29" s="19">
        <v>24</v>
      </c>
      <c r="K29" s="3">
        <v>0</v>
      </c>
      <c r="L29" s="19">
        <v>0</v>
      </c>
      <c r="M29" s="17">
        <f t="shared" si="3"/>
        <v>22.66074969313568</v>
      </c>
      <c r="N29" s="18">
        <f t="shared" si="4"/>
        <v>22.66074969313568</v>
      </c>
    </row>
    <row r="30" spans="1:14" ht="30" customHeight="1">
      <c r="A30" s="16">
        <v>15</v>
      </c>
      <c r="B30" s="2" t="s">
        <v>37</v>
      </c>
      <c r="C30" s="3" t="s">
        <v>38</v>
      </c>
      <c r="D30" s="3">
        <v>9362</v>
      </c>
      <c r="E30" s="3">
        <f t="shared" si="1"/>
        <v>9</v>
      </c>
      <c r="F30" s="19">
        <f t="shared" si="2"/>
        <v>50</v>
      </c>
      <c r="G30" s="3">
        <v>2</v>
      </c>
      <c r="H30" s="19">
        <v>20</v>
      </c>
      <c r="I30" s="3">
        <v>7</v>
      </c>
      <c r="J30" s="19">
        <v>30</v>
      </c>
      <c r="K30" s="3">
        <v>0</v>
      </c>
      <c r="L30" s="19">
        <v>0</v>
      </c>
      <c r="M30" s="17">
        <f t="shared" si="3"/>
        <v>9.613330484939116</v>
      </c>
      <c r="N30" s="18">
        <f t="shared" si="4"/>
        <v>53.40739158299509</v>
      </c>
    </row>
    <row r="31" spans="1:14" ht="30" customHeight="1">
      <c r="A31" s="16">
        <v>16</v>
      </c>
      <c r="B31" s="2" t="s">
        <v>39</v>
      </c>
      <c r="C31" s="3" t="s">
        <v>40</v>
      </c>
      <c r="D31" s="3">
        <v>5574</v>
      </c>
      <c r="E31" s="3">
        <f t="shared" si="1"/>
        <v>27</v>
      </c>
      <c r="F31" s="19">
        <f t="shared" si="2"/>
        <v>30.06</v>
      </c>
      <c r="G31" s="3">
        <v>7</v>
      </c>
      <c r="H31" s="19">
        <v>10</v>
      </c>
      <c r="I31" s="3">
        <v>0</v>
      </c>
      <c r="J31" s="19">
        <v>0</v>
      </c>
      <c r="K31" s="3">
        <v>20</v>
      </c>
      <c r="L31" s="19">
        <v>20.06</v>
      </c>
      <c r="M31" s="17">
        <f t="shared" si="3"/>
        <v>48.43918191603875</v>
      </c>
      <c r="N31" s="18">
        <f t="shared" si="4"/>
        <v>53.92895586652315</v>
      </c>
    </row>
    <row r="32" spans="1:14" ht="30" customHeight="1">
      <c r="A32" s="16">
        <v>17</v>
      </c>
      <c r="B32" s="2" t="s">
        <v>41</v>
      </c>
      <c r="C32" s="3" t="s">
        <v>42</v>
      </c>
      <c r="D32" s="3">
        <v>12518</v>
      </c>
      <c r="E32" s="3">
        <f t="shared" si="1"/>
        <v>41</v>
      </c>
      <c r="F32" s="19">
        <f t="shared" si="2"/>
        <v>66</v>
      </c>
      <c r="G32" s="3">
        <v>2</v>
      </c>
      <c r="H32" s="19">
        <v>2</v>
      </c>
      <c r="I32" s="3">
        <v>39</v>
      </c>
      <c r="J32" s="19">
        <v>64</v>
      </c>
      <c r="K32" s="3">
        <v>0</v>
      </c>
      <c r="L32" s="19">
        <v>0</v>
      </c>
      <c r="M32" s="17">
        <f t="shared" si="3"/>
        <v>32.75283591628055</v>
      </c>
      <c r="N32" s="18">
        <f t="shared" si="4"/>
        <v>52.72407732864675</v>
      </c>
    </row>
    <row r="33" spans="1:14" ht="30" customHeight="1">
      <c r="A33" s="16">
        <v>18</v>
      </c>
      <c r="B33" s="2" t="s">
        <v>43</v>
      </c>
      <c r="C33" s="3" t="s">
        <v>44</v>
      </c>
      <c r="D33" s="3">
        <v>10196</v>
      </c>
      <c r="E33" s="3">
        <f t="shared" si="1"/>
        <v>37</v>
      </c>
      <c r="F33" s="19">
        <f t="shared" si="2"/>
        <v>94.4</v>
      </c>
      <c r="G33" s="3">
        <v>7</v>
      </c>
      <c r="H33" s="19">
        <v>64.4</v>
      </c>
      <c r="I33" s="3">
        <v>0</v>
      </c>
      <c r="J33" s="19">
        <v>0</v>
      </c>
      <c r="K33" s="3">
        <v>30</v>
      </c>
      <c r="L33" s="19">
        <v>30</v>
      </c>
      <c r="M33" s="17">
        <f t="shared" si="3"/>
        <v>36.288740682620634</v>
      </c>
      <c r="N33" s="18">
        <f t="shared" si="4"/>
        <v>92.58532757944292</v>
      </c>
    </row>
    <row r="34" spans="1:14" ht="30" customHeight="1">
      <c r="A34" s="16">
        <v>19</v>
      </c>
      <c r="B34" s="2" t="s">
        <v>45</v>
      </c>
      <c r="C34" s="3" t="s">
        <v>46</v>
      </c>
      <c r="D34" s="3">
        <v>11842</v>
      </c>
      <c r="E34" s="3">
        <f t="shared" si="1"/>
        <v>4</v>
      </c>
      <c r="F34" s="19">
        <f t="shared" si="2"/>
        <v>15</v>
      </c>
      <c r="G34" s="3">
        <v>0</v>
      </c>
      <c r="H34" s="19">
        <v>0</v>
      </c>
      <c r="I34" s="3">
        <v>4</v>
      </c>
      <c r="J34" s="19">
        <v>15</v>
      </c>
      <c r="K34" s="3">
        <v>0</v>
      </c>
      <c r="L34" s="19">
        <v>0</v>
      </c>
      <c r="M34" s="17">
        <f t="shared" si="3"/>
        <v>3.3778078027360245</v>
      </c>
      <c r="N34" s="18">
        <f t="shared" si="4"/>
        <v>12.66677926026009</v>
      </c>
    </row>
    <row r="35" spans="1:14" ht="30" customHeight="1">
      <c r="A35" s="16">
        <v>20</v>
      </c>
      <c r="B35" s="2" t="s">
        <v>47</v>
      </c>
      <c r="C35" s="3" t="s">
        <v>48</v>
      </c>
      <c r="D35" s="3">
        <v>25842</v>
      </c>
      <c r="E35" s="3">
        <f t="shared" si="1"/>
        <v>58</v>
      </c>
      <c r="F35" s="19">
        <f t="shared" si="2"/>
        <v>117.2</v>
      </c>
      <c r="G35" s="3">
        <v>11</v>
      </c>
      <c r="H35" s="19">
        <v>22</v>
      </c>
      <c r="I35" s="3">
        <v>46</v>
      </c>
      <c r="J35" s="19">
        <v>55.2</v>
      </c>
      <c r="K35" s="3">
        <v>1</v>
      </c>
      <c r="L35" s="19">
        <v>40</v>
      </c>
      <c r="M35" s="17">
        <f t="shared" si="3"/>
        <v>22.44408327528829</v>
      </c>
      <c r="N35" s="18">
        <f t="shared" si="4"/>
        <v>45.35252689420324</v>
      </c>
    </row>
    <row r="36" spans="1:14" ht="30" customHeight="1">
      <c r="A36" s="16">
        <v>21</v>
      </c>
      <c r="B36" s="2" t="s">
        <v>49</v>
      </c>
      <c r="C36" s="3" t="s">
        <v>50</v>
      </c>
      <c r="D36" s="3">
        <v>12415</v>
      </c>
      <c r="E36" s="3">
        <f t="shared" si="1"/>
        <v>10</v>
      </c>
      <c r="F36" s="19">
        <f t="shared" si="2"/>
        <v>15</v>
      </c>
      <c r="G36" s="3">
        <v>2</v>
      </c>
      <c r="H36" s="19">
        <v>3</v>
      </c>
      <c r="I36" s="3">
        <v>6</v>
      </c>
      <c r="J36" s="19">
        <v>9</v>
      </c>
      <c r="K36" s="3">
        <v>2</v>
      </c>
      <c r="L36" s="19">
        <v>3</v>
      </c>
      <c r="M36" s="17">
        <f t="shared" si="3"/>
        <v>8.054772452678213</v>
      </c>
      <c r="N36" s="18">
        <f t="shared" si="4"/>
        <v>12.082158679017317</v>
      </c>
    </row>
    <row r="37" spans="1:14" ht="30" customHeight="1">
      <c r="A37" s="16">
        <v>22</v>
      </c>
      <c r="B37" s="2" t="s">
        <v>51</v>
      </c>
      <c r="C37" s="3" t="s">
        <v>52</v>
      </c>
      <c r="D37" s="3">
        <v>12738</v>
      </c>
      <c r="E37" s="3">
        <f t="shared" si="1"/>
        <v>42</v>
      </c>
      <c r="F37" s="19">
        <f t="shared" si="2"/>
        <v>84</v>
      </c>
      <c r="G37" s="3">
        <v>0</v>
      </c>
      <c r="H37" s="19">
        <v>0</v>
      </c>
      <c r="I37" s="3">
        <v>42</v>
      </c>
      <c r="J37" s="19">
        <v>84</v>
      </c>
      <c r="K37" s="3">
        <v>0</v>
      </c>
      <c r="L37" s="19">
        <v>0</v>
      </c>
      <c r="M37" s="17">
        <f t="shared" si="3"/>
        <v>32.972209138012246</v>
      </c>
      <c r="N37" s="18">
        <f t="shared" si="4"/>
        <v>65.94441827602449</v>
      </c>
    </row>
    <row r="38" spans="1:14" ht="30" customHeight="1">
      <c r="A38" s="16" t="s">
        <v>101</v>
      </c>
      <c r="B38" s="2">
        <v>241000</v>
      </c>
      <c r="C38" s="9" t="s">
        <v>53</v>
      </c>
      <c r="D38" s="3">
        <f>SUM(D39:D44)</f>
        <v>106501</v>
      </c>
      <c r="E38" s="3">
        <f t="shared" si="1"/>
        <v>152</v>
      </c>
      <c r="F38" s="19">
        <f t="shared" si="2"/>
        <v>265.58000000000004</v>
      </c>
      <c r="G38" s="3">
        <f aca="true" t="shared" si="6" ref="G38:L38">SUM(G39:G44)</f>
        <v>21</v>
      </c>
      <c r="H38" s="19">
        <f t="shared" si="6"/>
        <v>42.9</v>
      </c>
      <c r="I38" s="3">
        <f t="shared" si="6"/>
        <v>97</v>
      </c>
      <c r="J38" s="19">
        <f t="shared" si="6"/>
        <v>105</v>
      </c>
      <c r="K38" s="3">
        <f t="shared" si="6"/>
        <v>34</v>
      </c>
      <c r="L38" s="19">
        <f t="shared" si="6"/>
        <v>117.68</v>
      </c>
      <c r="M38" s="17">
        <f t="shared" si="3"/>
        <v>14.272166458530906</v>
      </c>
      <c r="N38" s="18">
        <f t="shared" si="4"/>
        <v>24.9368550530042</v>
      </c>
    </row>
    <row r="39" spans="1:14" ht="30" customHeight="1">
      <c r="A39" s="16">
        <v>23</v>
      </c>
      <c r="B39" s="2" t="s">
        <v>54</v>
      </c>
      <c r="C39" s="3" t="s">
        <v>55</v>
      </c>
      <c r="D39" s="3">
        <v>6554</v>
      </c>
      <c r="E39" s="3">
        <f t="shared" si="1"/>
        <v>16</v>
      </c>
      <c r="F39" s="19">
        <f t="shared" si="2"/>
        <v>24</v>
      </c>
      <c r="G39" s="3">
        <v>9</v>
      </c>
      <c r="H39" s="19">
        <v>13.5</v>
      </c>
      <c r="I39" s="3">
        <v>0</v>
      </c>
      <c r="J39" s="19">
        <v>0</v>
      </c>
      <c r="K39" s="3">
        <v>7</v>
      </c>
      <c r="L39" s="19">
        <v>10.5</v>
      </c>
      <c r="M39" s="17">
        <f t="shared" si="3"/>
        <v>24.412572474824536</v>
      </c>
      <c r="N39" s="18">
        <f t="shared" si="4"/>
        <v>36.6188587122368</v>
      </c>
    </row>
    <row r="40" spans="1:14" ht="30" customHeight="1">
      <c r="A40" s="16">
        <v>24</v>
      </c>
      <c r="B40" s="2" t="s">
        <v>56</v>
      </c>
      <c r="C40" s="3" t="s">
        <v>57</v>
      </c>
      <c r="D40" s="3">
        <v>4759</v>
      </c>
      <c r="E40" s="3">
        <f t="shared" si="1"/>
        <v>7</v>
      </c>
      <c r="F40" s="19">
        <f t="shared" si="2"/>
        <v>15</v>
      </c>
      <c r="G40" s="3">
        <v>3</v>
      </c>
      <c r="H40" s="19">
        <v>7.5</v>
      </c>
      <c r="I40" s="3">
        <v>0</v>
      </c>
      <c r="J40" s="19">
        <v>0</v>
      </c>
      <c r="K40" s="3">
        <v>4</v>
      </c>
      <c r="L40" s="19">
        <v>7.5</v>
      </c>
      <c r="M40" s="17">
        <f t="shared" si="3"/>
        <v>14.708972473208657</v>
      </c>
      <c r="N40" s="18">
        <f t="shared" si="4"/>
        <v>31.519226728304265</v>
      </c>
    </row>
    <row r="41" spans="1:14" ht="30" customHeight="1">
      <c r="A41" s="16">
        <v>25</v>
      </c>
      <c r="B41" s="2" t="s">
        <v>58</v>
      </c>
      <c r="C41" s="3" t="s">
        <v>59</v>
      </c>
      <c r="D41" s="3">
        <v>15693</v>
      </c>
      <c r="E41" s="3">
        <f t="shared" si="1"/>
        <v>34</v>
      </c>
      <c r="F41" s="19">
        <f t="shared" si="2"/>
        <v>36</v>
      </c>
      <c r="G41" s="3">
        <v>0</v>
      </c>
      <c r="H41" s="19">
        <v>0</v>
      </c>
      <c r="I41" s="3">
        <v>34</v>
      </c>
      <c r="J41" s="19">
        <v>36</v>
      </c>
      <c r="K41" s="3">
        <v>0</v>
      </c>
      <c r="L41" s="19">
        <v>0</v>
      </c>
      <c r="M41" s="17">
        <f t="shared" si="3"/>
        <v>21.665710826483142</v>
      </c>
      <c r="N41" s="18">
        <f t="shared" si="4"/>
        <v>22.940164404511567</v>
      </c>
    </row>
    <row r="42" spans="1:14" ht="30" customHeight="1">
      <c r="A42" s="16">
        <v>26</v>
      </c>
      <c r="B42" s="2" t="s">
        <v>60</v>
      </c>
      <c r="C42" s="3" t="s">
        <v>61</v>
      </c>
      <c r="D42" s="3">
        <v>17678</v>
      </c>
      <c r="E42" s="3">
        <f t="shared" si="1"/>
        <v>32</v>
      </c>
      <c r="F42" s="19">
        <f t="shared" si="2"/>
        <v>121.58000000000001</v>
      </c>
      <c r="G42" s="3">
        <v>9</v>
      </c>
      <c r="H42" s="19">
        <v>21.9</v>
      </c>
      <c r="I42" s="3">
        <v>0</v>
      </c>
      <c r="J42" s="19">
        <v>0</v>
      </c>
      <c r="K42" s="3">
        <v>23</v>
      </c>
      <c r="L42" s="19">
        <v>99.68</v>
      </c>
      <c r="M42" s="17">
        <f t="shared" si="3"/>
        <v>18.10159520307727</v>
      </c>
      <c r="N42" s="18">
        <f t="shared" si="4"/>
        <v>68.77474827469172</v>
      </c>
    </row>
    <row r="43" spans="1:14" ht="30" customHeight="1">
      <c r="A43" s="16">
        <v>27</v>
      </c>
      <c r="B43" s="2" t="s">
        <v>62</v>
      </c>
      <c r="C43" s="3" t="s">
        <v>63</v>
      </c>
      <c r="D43" s="3">
        <v>50457</v>
      </c>
      <c r="E43" s="3">
        <f t="shared" si="1"/>
        <v>41</v>
      </c>
      <c r="F43" s="19">
        <f t="shared" si="2"/>
        <v>36</v>
      </c>
      <c r="G43" s="3">
        <v>0</v>
      </c>
      <c r="H43" s="19">
        <v>0</v>
      </c>
      <c r="I43" s="3">
        <v>41</v>
      </c>
      <c r="J43" s="19">
        <v>36</v>
      </c>
      <c r="K43" s="3">
        <v>0</v>
      </c>
      <c r="L43" s="19">
        <v>0</v>
      </c>
      <c r="M43" s="17">
        <f t="shared" si="3"/>
        <v>8.125730820302435</v>
      </c>
      <c r="N43" s="18">
        <f t="shared" si="4"/>
        <v>7.1347880373387245</v>
      </c>
    </row>
    <row r="44" spans="1:14" ht="30" customHeight="1">
      <c r="A44" s="16">
        <v>28</v>
      </c>
      <c r="B44" s="2" t="s">
        <v>64</v>
      </c>
      <c r="C44" s="3" t="s">
        <v>65</v>
      </c>
      <c r="D44" s="3">
        <v>11360</v>
      </c>
      <c r="E44" s="3">
        <f t="shared" si="1"/>
        <v>22</v>
      </c>
      <c r="F44" s="19">
        <f t="shared" si="2"/>
        <v>33</v>
      </c>
      <c r="G44" s="3">
        <v>0</v>
      </c>
      <c r="H44" s="19">
        <v>0</v>
      </c>
      <c r="I44" s="3">
        <v>22</v>
      </c>
      <c r="J44" s="19">
        <v>33</v>
      </c>
      <c r="K44" s="3">
        <v>0</v>
      </c>
      <c r="L44" s="19">
        <v>0</v>
      </c>
      <c r="M44" s="17">
        <f t="shared" si="3"/>
        <v>19.366197183098592</v>
      </c>
      <c r="N44" s="18">
        <f t="shared" si="4"/>
        <v>29.049295774647888</v>
      </c>
    </row>
    <row r="45" spans="1:14" ht="30" customHeight="1">
      <c r="A45" s="16" t="s">
        <v>101</v>
      </c>
      <c r="B45" s="12">
        <v>241700</v>
      </c>
      <c r="C45" s="9" t="s">
        <v>66</v>
      </c>
      <c r="D45" s="3">
        <f>SUM(D46:D60)</f>
        <v>152674</v>
      </c>
      <c r="E45" s="3">
        <f t="shared" si="1"/>
        <v>312</v>
      </c>
      <c r="F45" s="19">
        <f t="shared" si="2"/>
        <v>583.3</v>
      </c>
      <c r="G45" s="3">
        <f aca="true" t="shared" si="7" ref="G45:L45">SUM(G46:G60)</f>
        <v>13</v>
      </c>
      <c r="H45" s="19">
        <f t="shared" si="7"/>
        <v>29.1</v>
      </c>
      <c r="I45" s="3">
        <f t="shared" si="7"/>
        <v>276</v>
      </c>
      <c r="J45" s="19">
        <f t="shared" si="7"/>
        <v>510.2</v>
      </c>
      <c r="K45" s="3">
        <f t="shared" si="7"/>
        <v>23</v>
      </c>
      <c r="L45" s="19">
        <f t="shared" si="7"/>
        <v>44</v>
      </c>
      <c r="M45" s="17">
        <f t="shared" si="3"/>
        <v>20.435699595215947</v>
      </c>
      <c r="N45" s="18">
        <f t="shared" si="4"/>
        <v>38.205588377850844</v>
      </c>
    </row>
    <row r="46" spans="1:14" ht="30" customHeight="1">
      <c r="A46" s="16">
        <v>29</v>
      </c>
      <c r="B46" s="2" t="s">
        <v>67</v>
      </c>
      <c r="C46" s="3" t="s">
        <v>68</v>
      </c>
      <c r="D46" s="3">
        <v>32151</v>
      </c>
      <c r="E46" s="3">
        <f t="shared" si="1"/>
        <v>18</v>
      </c>
      <c r="F46" s="19">
        <f t="shared" si="2"/>
        <v>96</v>
      </c>
      <c r="G46" s="3">
        <v>0</v>
      </c>
      <c r="H46" s="19">
        <v>0</v>
      </c>
      <c r="I46" s="3">
        <v>18</v>
      </c>
      <c r="J46" s="19">
        <v>96</v>
      </c>
      <c r="K46" s="3">
        <v>0</v>
      </c>
      <c r="L46" s="19">
        <v>0</v>
      </c>
      <c r="M46" s="17">
        <f t="shared" si="3"/>
        <v>5.598581692637865</v>
      </c>
      <c r="N46" s="18">
        <f t="shared" si="4"/>
        <v>29.859102360735278</v>
      </c>
    </row>
    <row r="47" spans="1:14" ht="30" customHeight="1">
      <c r="A47" s="16">
        <v>30</v>
      </c>
      <c r="B47" s="2" t="s">
        <v>69</v>
      </c>
      <c r="C47" s="3" t="s">
        <v>70</v>
      </c>
      <c r="D47" s="3">
        <v>6518</v>
      </c>
      <c r="E47" s="3">
        <f t="shared" si="1"/>
        <v>25</v>
      </c>
      <c r="F47" s="19">
        <f t="shared" si="2"/>
        <v>60</v>
      </c>
      <c r="G47" s="3">
        <v>0</v>
      </c>
      <c r="H47" s="19">
        <v>0</v>
      </c>
      <c r="I47" s="3">
        <v>25</v>
      </c>
      <c r="J47" s="19">
        <v>60</v>
      </c>
      <c r="K47" s="3">
        <v>0</v>
      </c>
      <c r="L47" s="19">
        <v>0</v>
      </c>
      <c r="M47" s="17">
        <f t="shared" si="3"/>
        <v>38.35532371893219</v>
      </c>
      <c r="N47" s="18">
        <f t="shared" si="4"/>
        <v>92.05277692543726</v>
      </c>
    </row>
    <row r="48" spans="1:14" ht="30" customHeight="1">
      <c r="A48" s="16">
        <v>31</v>
      </c>
      <c r="B48" s="2" t="s">
        <v>71</v>
      </c>
      <c r="C48" s="3" t="s">
        <v>72</v>
      </c>
      <c r="D48" s="3">
        <v>5982</v>
      </c>
      <c r="E48" s="3">
        <f t="shared" si="1"/>
        <v>16</v>
      </c>
      <c r="F48" s="19">
        <f t="shared" si="2"/>
        <v>50</v>
      </c>
      <c r="G48" s="3">
        <v>0</v>
      </c>
      <c r="H48" s="19">
        <v>0</v>
      </c>
      <c r="I48" s="3">
        <v>16</v>
      </c>
      <c r="J48" s="19">
        <v>50</v>
      </c>
      <c r="K48" s="3">
        <v>0</v>
      </c>
      <c r="L48" s="19">
        <v>0</v>
      </c>
      <c r="M48" s="17">
        <f t="shared" si="3"/>
        <v>26.746907388833165</v>
      </c>
      <c r="N48" s="18">
        <f t="shared" si="4"/>
        <v>83.58408559010365</v>
      </c>
    </row>
    <row r="49" spans="1:14" ht="30" customHeight="1">
      <c r="A49" s="16">
        <v>32</v>
      </c>
      <c r="B49" s="2" t="s">
        <v>73</v>
      </c>
      <c r="C49" s="3" t="s">
        <v>74</v>
      </c>
      <c r="D49" s="3">
        <v>13691</v>
      </c>
      <c r="E49" s="3">
        <f t="shared" si="1"/>
        <v>14</v>
      </c>
      <c r="F49" s="19">
        <f t="shared" si="2"/>
        <v>14</v>
      </c>
      <c r="G49" s="3">
        <v>0</v>
      </c>
      <c r="H49" s="19">
        <v>0</v>
      </c>
      <c r="I49" s="3">
        <v>14</v>
      </c>
      <c r="J49" s="19">
        <v>14</v>
      </c>
      <c r="K49" s="3">
        <v>0</v>
      </c>
      <c r="L49" s="19">
        <v>0</v>
      </c>
      <c r="M49" s="17">
        <f t="shared" si="3"/>
        <v>10.225695712511868</v>
      </c>
      <c r="N49" s="18">
        <f t="shared" si="4"/>
        <v>10.225695712511868</v>
      </c>
    </row>
    <row r="50" spans="1:14" ht="30" customHeight="1">
      <c r="A50" s="16">
        <v>33</v>
      </c>
      <c r="B50" s="2" t="s">
        <v>75</v>
      </c>
      <c r="C50" s="3" t="s">
        <v>76</v>
      </c>
      <c r="D50" s="3">
        <v>2483</v>
      </c>
      <c r="E50" s="3">
        <f t="shared" si="1"/>
        <v>11</v>
      </c>
      <c r="F50" s="19">
        <f t="shared" si="2"/>
        <v>16.5</v>
      </c>
      <c r="G50" s="3">
        <v>3</v>
      </c>
      <c r="H50" s="19">
        <v>4.5</v>
      </c>
      <c r="I50" s="3">
        <v>8</v>
      </c>
      <c r="J50" s="19">
        <v>12</v>
      </c>
      <c r="K50" s="3">
        <v>0</v>
      </c>
      <c r="L50" s="19">
        <v>0</v>
      </c>
      <c r="M50" s="17">
        <f t="shared" si="3"/>
        <v>44.30124848973016</v>
      </c>
      <c r="N50" s="18">
        <f t="shared" si="4"/>
        <v>66.45187273459524</v>
      </c>
    </row>
    <row r="51" spans="1:14" ht="30" customHeight="1">
      <c r="A51" s="16">
        <v>34</v>
      </c>
      <c r="B51" s="2" t="s">
        <v>77</v>
      </c>
      <c r="C51" s="3" t="s">
        <v>78</v>
      </c>
      <c r="D51" s="3">
        <v>10105</v>
      </c>
      <c r="E51" s="3">
        <f t="shared" si="1"/>
        <v>20</v>
      </c>
      <c r="F51" s="19">
        <f t="shared" si="2"/>
        <v>38</v>
      </c>
      <c r="G51" s="3">
        <v>0</v>
      </c>
      <c r="H51" s="19">
        <v>0</v>
      </c>
      <c r="I51" s="3">
        <v>20</v>
      </c>
      <c r="J51" s="19">
        <v>38</v>
      </c>
      <c r="K51" s="3">
        <v>0</v>
      </c>
      <c r="L51" s="19">
        <v>0</v>
      </c>
      <c r="M51" s="17">
        <f t="shared" si="3"/>
        <v>19.79218208807521</v>
      </c>
      <c r="N51" s="18">
        <f t="shared" si="4"/>
        <v>37.6051459673429</v>
      </c>
    </row>
    <row r="52" spans="1:14" ht="30" customHeight="1">
      <c r="A52" s="16">
        <v>35</v>
      </c>
      <c r="B52" s="2" t="s">
        <v>79</v>
      </c>
      <c r="C52" s="3" t="s">
        <v>80</v>
      </c>
      <c r="D52" s="3">
        <v>4375</v>
      </c>
      <c r="E52" s="3">
        <f t="shared" si="1"/>
        <v>12</v>
      </c>
      <c r="F52" s="19">
        <f t="shared" si="2"/>
        <v>22</v>
      </c>
      <c r="G52" s="3">
        <v>0</v>
      </c>
      <c r="H52" s="19">
        <v>0</v>
      </c>
      <c r="I52" s="3">
        <v>12</v>
      </c>
      <c r="J52" s="19">
        <v>22</v>
      </c>
      <c r="K52" s="3">
        <v>0</v>
      </c>
      <c r="L52" s="19">
        <v>0</v>
      </c>
      <c r="M52" s="17">
        <f t="shared" si="3"/>
        <v>27.428571428571427</v>
      </c>
      <c r="N52" s="18">
        <f t="shared" si="4"/>
        <v>50.285714285714285</v>
      </c>
    </row>
    <row r="53" spans="1:14" ht="30" customHeight="1">
      <c r="A53" s="16">
        <v>36</v>
      </c>
      <c r="B53" s="2" t="s">
        <v>81</v>
      </c>
      <c r="C53" s="3" t="s">
        <v>82</v>
      </c>
      <c r="D53" s="3">
        <v>13816</v>
      </c>
      <c r="E53" s="3">
        <f t="shared" si="1"/>
        <v>28</v>
      </c>
      <c r="F53" s="19">
        <f t="shared" si="2"/>
        <v>44.8</v>
      </c>
      <c r="G53" s="3">
        <v>1</v>
      </c>
      <c r="H53" s="19">
        <v>1.6</v>
      </c>
      <c r="I53" s="3">
        <v>12</v>
      </c>
      <c r="J53" s="19">
        <v>19.2</v>
      </c>
      <c r="K53" s="3">
        <v>15</v>
      </c>
      <c r="L53" s="19">
        <v>24</v>
      </c>
      <c r="M53" s="17">
        <f t="shared" si="3"/>
        <v>20.26635784597568</v>
      </c>
      <c r="N53" s="18">
        <f t="shared" si="4"/>
        <v>32.42617255356109</v>
      </c>
    </row>
    <row r="54" spans="1:14" ht="30" customHeight="1">
      <c r="A54" s="16">
        <v>37</v>
      </c>
      <c r="B54" s="2" t="s">
        <v>83</v>
      </c>
      <c r="C54" s="3" t="s">
        <v>84</v>
      </c>
      <c r="D54" s="3">
        <v>10090</v>
      </c>
      <c r="E54" s="3">
        <f t="shared" si="1"/>
        <v>41</v>
      </c>
      <c r="F54" s="19">
        <f t="shared" si="2"/>
        <v>50</v>
      </c>
      <c r="G54" s="3">
        <v>0</v>
      </c>
      <c r="H54" s="19">
        <v>0</v>
      </c>
      <c r="I54" s="3">
        <v>41</v>
      </c>
      <c r="J54" s="19">
        <v>50</v>
      </c>
      <c r="K54" s="3">
        <v>0</v>
      </c>
      <c r="L54" s="19">
        <v>0</v>
      </c>
      <c r="M54" s="17">
        <f t="shared" si="3"/>
        <v>40.634291377601585</v>
      </c>
      <c r="N54" s="18">
        <f t="shared" si="4"/>
        <v>49.554013875123886</v>
      </c>
    </row>
    <row r="55" spans="1:14" ht="30" customHeight="1">
      <c r="A55" s="16">
        <v>38</v>
      </c>
      <c r="B55" s="2" t="s">
        <v>85</v>
      </c>
      <c r="C55" s="3" t="s">
        <v>86</v>
      </c>
      <c r="D55" s="3">
        <v>12966</v>
      </c>
      <c r="E55" s="3">
        <f t="shared" si="1"/>
        <v>23</v>
      </c>
      <c r="F55" s="19">
        <f t="shared" si="2"/>
        <v>23</v>
      </c>
      <c r="G55" s="3">
        <v>0</v>
      </c>
      <c r="H55" s="19">
        <v>0</v>
      </c>
      <c r="I55" s="3">
        <v>23</v>
      </c>
      <c r="J55" s="19">
        <v>23</v>
      </c>
      <c r="K55" s="3">
        <v>0</v>
      </c>
      <c r="L55" s="19">
        <v>0</v>
      </c>
      <c r="M55" s="17">
        <f t="shared" si="3"/>
        <v>17.73870121857165</v>
      </c>
      <c r="N55" s="18">
        <f t="shared" si="4"/>
        <v>17.73870121857165</v>
      </c>
    </row>
    <row r="56" spans="1:14" ht="30" customHeight="1">
      <c r="A56" s="16">
        <v>39</v>
      </c>
      <c r="B56" s="2" t="s">
        <v>87</v>
      </c>
      <c r="C56" s="3" t="s">
        <v>88</v>
      </c>
      <c r="D56" s="3">
        <v>9135</v>
      </c>
      <c r="E56" s="3">
        <f t="shared" si="1"/>
        <v>24</v>
      </c>
      <c r="F56" s="19">
        <f t="shared" si="2"/>
        <v>20</v>
      </c>
      <c r="G56" s="3">
        <v>0</v>
      </c>
      <c r="H56" s="19">
        <v>0</v>
      </c>
      <c r="I56" s="3">
        <v>24</v>
      </c>
      <c r="J56" s="19">
        <v>20</v>
      </c>
      <c r="K56" s="3">
        <v>0</v>
      </c>
      <c r="L56" s="19">
        <v>0</v>
      </c>
      <c r="M56" s="17">
        <f t="shared" si="3"/>
        <v>26.272577996715928</v>
      </c>
      <c r="N56" s="18">
        <f t="shared" si="4"/>
        <v>21.893814997263274</v>
      </c>
    </row>
    <row r="57" spans="1:14" ht="30" customHeight="1">
      <c r="A57" s="16">
        <v>40</v>
      </c>
      <c r="B57" s="2" t="s">
        <v>89</v>
      </c>
      <c r="C57" s="3" t="s">
        <v>90</v>
      </c>
      <c r="D57" s="3">
        <v>3464</v>
      </c>
      <c r="E57" s="3">
        <f t="shared" si="1"/>
        <v>9</v>
      </c>
      <c r="F57" s="19">
        <f t="shared" si="2"/>
        <v>18</v>
      </c>
      <c r="G57" s="3">
        <v>0</v>
      </c>
      <c r="H57" s="19">
        <v>0</v>
      </c>
      <c r="I57" s="3">
        <v>9</v>
      </c>
      <c r="J57" s="19">
        <v>18</v>
      </c>
      <c r="K57" s="3">
        <v>0</v>
      </c>
      <c r="L57" s="19">
        <v>0</v>
      </c>
      <c r="M57" s="17">
        <f t="shared" si="3"/>
        <v>25.98152424942263</v>
      </c>
      <c r="N57" s="18">
        <f t="shared" si="4"/>
        <v>51.96304849884526</v>
      </c>
    </row>
    <row r="58" spans="1:14" ht="30" customHeight="1">
      <c r="A58" s="16">
        <v>41</v>
      </c>
      <c r="B58" s="2" t="s">
        <v>91</v>
      </c>
      <c r="C58" s="3" t="s">
        <v>92</v>
      </c>
      <c r="D58" s="3">
        <v>8087</v>
      </c>
      <c r="E58" s="3">
        <f t="shared" si="1"/>
        <v>26</v>
      </c>
      <c r="F58" s="19">
        <f t="shared" si="2"/>
        <v>20</v>
      </c>
      <c r="G58" s="3">
        <v>0</v>
      </c>
      <c r="H58" s="19">
        <v>0</v>
      </c>
      <c r="I58" s="3">
        <v>26</v>
      </c>
      <c r="J58" s="19">
        <v>20</v>
      </c>
      <c r="K58" s="3">
        <v>0</v>
      </c>
      <c r="L58" s="19">
        <v>0</v>
      </c>
      <c r="M58" s="17">
        <f t="shared" si="3"/>
        <v>32.15036478298504</v>
      </c>
      <c r="N58" s="18">
        <f t="shared" si="4"/>
        <v>24.731049833065416</v>
      </c>
    </row>
    <row r="59" spans="1:14" ht="30" customHeight="1">
      <c r="A59" s="16">
        <v>42</v>
      </c>
      <c r="B59" s="2" t="s">
        <v>93</v>
      </c>
      <c r="C59" s="3" t="s">
        <v>94</v>
      </c>
      <c r="D59" s="3">
        <v>4761</v>
      </c>
      <c r="E59" s="3">
        <f t="shared" si="1"/>
        <v>19</v>
      </c>
      <c r="F59" s="19">
        <f t="shared" si="2"/>
        <v>51</v>
      </c>
      <c r="G59" s="3">
        <v>1</v>
      </c>
      <c r="H59" s="19">
        <v>3</v>
      </c>
      <c r="I59" s="3">
        <v>18</v>
      </c>
      <c r="J59" s="19">
        <v>48</v>
      </c>
      <c r="K59" s="3">
        <v>0</v>
      </c>
      <c r="L59" s="19">
        <v>0</v>
      </c>
      <c r="M59" s="17">
        <f t="shared" si="3"/>
        <v>39.907582440663724</v>
      </c>
      <c r="N59" s="18">
        <f t="shared" si="4"/>
        <v>107.12035286704474</v>
      </c>
    </row>
    <row r="60" spans="1:14" ht="30" customHeight="1">
      <c r="A60" s="16">
        <v>43</v>
      </c>
      <c r="B60" s="2" t="s">
        <v>95</v>
      </c>
      <c r="C60" s="3" t="s">
        <v>96</v>
      </c>
      <c r="D60" s="3">
        <v>15050</v>
      </c>
      <c r="E60" s="3">
        <f t="shared" si="1"/>
        <v>26</v>
      </c>
      <c r="F60" s="19">
        <f t="shared" si="2"/>
        <v>60</v>
      </c>
      <c r="G60" s="3">
        <v>8</v>
      </c>
      <c r="H60" s="19">
        <v>20</v>
      </c>
      <c r="I60" s="3">
        <v>10</v>
      </c>
      <c r="J60" s="19">
        <v>20</v>
      </c>
      <c r="K60" s="3">
        <v>8</v>
      </c>
      <c r="L60" s="19">
        <v>20</v>
      </c>
      <c r="M60" s="17">
        <f t="shared" si="3"/>
        <v>17.27574750830565</v>
      </c>
      <c r="N60" s="18">
        <f t="shared" si="4"/>
        <v>39.86710963455149</v>
      </c>
    </row>
    <row r="61" spans="1:14" ht="30" customHeight="1">
      <c r="A61" s="16">
        <v>44</v>
      </c>
      <c r="B61" s="2" t="s">
        <v>97</v>
      </c>
      <c r="C61" s="9" t="s">
        <v>98</v>
      </c>
      <c r="D61" s="3">
        <v>170039</v>
      </c>
      <c r="E61" s="3">
        <f t="shared" si="1"/>
        <v>45</v>
      </c>
      <c r="F61" s="19">
        <f t="shared" si="2"/>
        <v>145.5</v>
      </c>
      <c r="G61" s="3">
        <v>40</v>
      </c>
      <c r="H61" s="19">
        <v>130.5</v>
      </c>
      <c r="I61" s="3">
        <v>0</v>
      </c>
      <c r="J61" s="19">
        <v>0</v>
      </c>
      <c r="K61" s="3">
        <v>5</v>
      </c>
      <c r="L61" s="19">
        <v>15</v>
      </c>
      <c r="M61" s="17">
        <f t="shared" si="3"/>
        <v>2.646451696375537</v>
      </c>
      <c r="N61" s="18">
        <f t="shared" si="4"/>
        <v>8.55686048494757</v>
      </c>
    </row>
    <row r="62" spans="1:14" ht="30" customHeight="1">
      <c r="A62" s="15"/>
      <c r="B62" s="14"/>
      <c r="C62" s="10" t="s">
        <v>99</v>
      </c>
      <c r="D62" s="3">
        <f>SUM(D15:D24)+SUM(D26:D37)+SUM(D39:D44)+SUM(D46:D60)+SUM(D61:D61)</f>
        <v>756208</v>
      </c>
      <c r="E62" s="3">
        <f t="shared" si="1"/>
        <v>1090</v>
      </c>
      <c r="F62" s="19">
        <f t="shared" si="2"/>
        <v>2147.5200000000004</v>
      </c>
      <c r="G62" s="3">
        <f aca="true" t="shared" si="8" ref="G62:L62">G14+G25+G38+G45+G61</f>
        <v>140</v>
      </c>
      <c r="H62" s="19">
        <f t="shared" si="8"/>
        <v>410.90000000000003</v>
      </c>
      <c r="I62" s="3">
        <f t="shared" si="8"/>
        <v>810</v>
      </c>
      <c r="J62" s="19">
        <f t="shared" si="8"/>
        <v>1418.88</v>
      </c>
      <c r="K62" s="3">
        <f t="shared" si="8"/>
        <v>140</v>
      </c>
      <c r="L62" s="19">
        <f t="shared" si="8"/>
        <v>317.74</v>
      </c>
      <c r="M62" s="17">
        <f t="shared" si="3"/>
        <v>14.414023654867444</v>
      </c>
      <c r="N62" s="18">
        <f t="shared" si="4"/>
        <v>28.39853585256967</v>
      </c>
    </row>
    <row r="63" spans="2:12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2:12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</sheetData>
  <mergeCells count="16">
    <mergeCell ref="A5:N5"/>
    <mergeCell ref="A6:N6"/>
    <mergeCell ref="A8:N8"/>
    <mergeCell ref="M11:N11"/>
    <mergeCell ref="B11:B13"/>
    <mergeCell ref="A11:A13"/>
    <mergeCell ref="E11:F11"/>
    <mergeCell ref="G11:L11"/>
    <mergeCell ref="I12:J12"/>
    <mergeCell ref="K12:L12"/>
    <mergeCell ref="M13:N13"/>
    <mergeCell ref="G12:H12"/>
    <mergeCell ref="C11:C13"/>
    <mergeCell ref="D11:D13"/>
    <mergeCell ref="E12:E13"/>
    <mergeCell ref="F12:F13"/>
  </mergeCells>
  <printOptions horizontalCentered="1"/>
  <pageMargins left="0.984251968503937" right="0.984251968503937" top="0.7874015748031497" bottom="0.7874015748031497" header="0.5118110236220472" footer="0.5118110236220472"/>
  <pageSetup horizontalDpi="300" verticalDpi="300" orientation="landscape" paperSize="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cp:lastPrinted>2011-09-22T05:59:45Z</cp:lastPrinted>
  <dcterms:modified xsi:type="dcterms:W3CDTF">2011-09-22T06:02:46Z</dcterms:modified>
  <cp:category/>
  <cp:version/>
  <cp:contentType/>
  <cp:contentStatus/>
</cp:coreProperties>
</file>